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bookViews>
    <workbookView xWindow="0" yWindow="0" windowWidth="20460" windowHeight="7620"/>
  </bookViews>
  <sheets>
    <sheet name="Tax Calculator" sheetId="1" r:id="rId1"/>
  </sheets>
  <calcPr calcId="162913"/>
</workbook>
</file>

<file path=xl/calcChain.xml><?xml version="1.0" encoding="utf-8"?>
<calcChain xmlns="http://schemas.openxmlformats.org/spreadsheetml/2006/main">
  <c r="B21" i="1" l="1"/>
  <c r="B13" i="1"/>
  <c r="B14" i="1" s="1"/>
  <c r="B12" i="1"/>
  <c r="B15" i="1" l="1"/>
  <c r="B16" i="1" l="1"/>
  <c r="B17" i="1" s="1"/>
  <c r="B18" i="1" l="1"/>
  <c r="B19" i="1" l="1"/>
  <c r="B20" i="1" s="1"/>
  <c r="B22" i="1" s="1"/>
</calcChain>
</file>

<file path=xl/sharedStrings.xml><?xml version="1.0" encoding="utf-8"?>
<sst xmlns="http://schemas.openxmlformats.org/spreadsheetml/2006/main" count="19" uniqueCount="19">
  <si>
    <t>Income Tax Calculator FY 2025-26 (New Tax Regime)</t>
  </si>
  <si>
    <t>Salary Income</t>
  </si>
  <si>
    <t>Business Income</t>
  </si>
  <si>
    <t>Other Income</t>
  </si>
  <si>
    <t>Employer NPS (80CCD2)</t>
  </si>
  <si>
    <t>Other Deduction</t>
  </si>
  <si>
    <t>TDS</t>
  </si>
  <si>
    <t>Advance Tax Paid</t>
  </si>
  <si>
    <t>Gross Income</t>
  </si>
  <si>
    <t>Standard Deduction (Salary)</t>
  </si>
  <si>
    <t>Total Deduction</t>
  </si>
  <si>
    <t>Taxable Income</t>
  </si>
  <si>
    <t>Basic Tax</t>
  </si>
  <si>
    <t>Rebate u/s 87A</t>
  </si>
  <si>
    <t>Tax After Rebate</t>
  </si>
  <si>
    <t>Cess 4%</t>
  </si>
  <si>
    <t>Total Tax</t>
  </si>
  <si>
    <t>Total Tax Credits</t>
  </si>
  <si>
    <t>Final Payable / Refund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</si>
</sst>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4"/>
      <name val="Calibri"/>
      <family val="2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G11" sqref="G11"/>
    </sheetView>
  </sheetViews>
  <sheetFormatPr defaultRowHeight="15" x14ac:dyDescent="0.25"/>
  <cols>
    <col min="1" max="1" width="62.140625" bestFit="1" customWidth="1"/>
    <col min="2" max="2" width="19.7109375" customWidth="1"/>
  </cols>
  <sheetData>
    <row r="1" spans="1:3" ht="18.75" x14ac:dyDescent="0.3">
      <c r="A1" s="1" t="s">
        <v>0</v>
      </c>
      <c r="B1" s="1"/>
      <c r="C1" s="1"/>
    </row>
    <row r="2" spans="1:3" ht="18.75" x14ac:dyDescent="0.3">
      <c r="A2" s="2" t="s">
        <v>1</v>
      </c>
      <c r="B2" s="3">
        <v>900000</v>
      </c>
      <c r="C2" s="4"/>
    </row>
    <row r="3" spans="1:3" ht="18.75" x14ac:dyDescent="0.3">
      <c r="A3" s="2" t="s">
        <v>2</v>
      </c>
      <c r="B3" s="3">
        <v>0</v>
      </c>
      <c r="C3" s="4"/>
    </row>
    <row r="4" spans="1:3" ht="18.75" x14ac:dyDescent="0.3">
      <c r="A4" s="2" t="s">
        <v>3</v>
      </c>
      <c r="B4" s="3">
        <v>0</v>
      </c>
      <c r="C4" s="4"/>
    </row>
    <row r="5" spans="1:3" ht="18.75" x14ac:dyDescent="0.3">
      <c r="A5" s="3"/>
      <c r="B5" s="3"/>
      <c r="C5" s="4"/>
    </row>
    <row r="6" spans="1:3" ht="18.75" x14ac:dyDescent="0.3">
      <c r="A6" s="2" t="s">
        <v>4</v>
      </c>
      <c r="B6" s="3">
        <v>50000</v>
      </c>
      <c r="C6" s="4"/>
    </row>
    <row r="7" spans="1:3" ht="18.75" x14ac:dyDescent="0.3">
      <c r="A7" s="2" t="s">
        <v>5</v>
      </c>
      <c r="B7" s="3"/>
      <c r="C7" s="4"/>
    </row>
    <row r="8" spans="1:3" ht="18.75" x14ac:dyDescent="0.3">
      <c r="A8" s="3"/>
      <c r="B8" s="3"/>
      <c r="C8" s="4"/>
    </row>
    <row r="9" spans="1:3" ht="18.75" x14ac:dyDescent="0.3">
      <c r="A9" s="2" t="s">
        <v>6</v>
      </c>
      <c r="B9" s="3"/>
      <c r="C9" s="4"/>
    </row>
    <row r="10" spans="1:3" ht="18.75" x14ac:dyDescent="0.3">
      <c r="A10" s="2" t="s">
        <v>7</v>
      </c>
      <c r="B10" s="3"/>
      <c r="C10" s="4"/>
    </row>
    <row r="11" spans="1:3" ht="18.75" x14ac:dyDescent="0.3">
      <c r="A11" s="3"/>
      <c r="B11" s="3"/>
      <c r="C11" s="4"/>
    </row>
    <row r="12" spans="1:3" ht="18.75" x14ac:dyDescent="0.3">
      <c r="A12" s="2" t="s">
        <v>8</v>
      </c>
      <c r="B12" s="3">
        <f>SUM(B2:B4)</f>
        <v>900000</v>
      </c>
      <c r="C12" s="4"/>
    </row>
    <row r="13" spans="1:3" ht="18.75" x14ac:dyDescent="0.3">
      <c r="A13" s="2" t="s">
        <v>9</v>
      </c>
      <c r="B13" s="3">
        <f>IF(B2&gt;0,MIN(75000,B2),0)</f>
        <v>75000</v>
      </c>
      <c r="C13" s="4"/>
    </row>
    <row r="14" spans="1:3" ht="18.75" x14ac:dyDescent="0.3">
      <c r="A14" s="2" t="s">
        <v>10</v>
      </c>
      <c r="B14" s="3">
        <f>B13+B6+B7</f>
        <v>125000</v>
      </c>
      <c r="C14" s="4"/>
    </row>
    <row r="15" spans="1:3" ht="18.75" x14ac:dyDescent="0.3">
      <c r="A15" s="2" t="s">
        <v>11</v>
      </c>
      <c r="B15" s="3">
        <f>MAX(0,B12-B14)</f>
        <v>775000</v>
      </c>
      <c r="C15" s="4"/>
    </row>
    <row r="16" spans="1:3" ht="18.75" x14ac:dyDescent="0.3">
      <c r="A16" s="2" t="s">
        <v>12</v>
      </c>
      <c r="B16" s="3">
        <f>IF(B15&lt;=400000,0,IF(B15&lt;=800000,(B15-400000)*0.05,IF(B15&lt;=1200000,20000+(B15-800000)*0.1,IF(B15&lt;=1600000,60000+(B15-1200000)*0.15,IF(B15&lt;=2000000,120000+(B15-1600000)*0.2,IF(B15&lt;=2400000,200000+(B15-2000000)*0.25,300000+(B15-2400000)*0.3))))))</f>
        <v>18750</v>
      </c>
      <c r="C16" s="4"/>
    </row>
    <row r="17" spans="1:3" ht="18.75" x14ac:dyDescent="0.3">
      <c r="A17" s="2" t="s">
        <v>13</v>
      </c>
      <c r="B17" s="3">
        <f>IF(B15&lt;=1200000,B16,0)</f>
        <v>18750</v>
      </c>
      <c r="C17" s="4"/>
    </row>
    <row r="18" spans="1:3" ht="18.75" x14ac:dyDescent="0.3">
      <c r="A18" s="2" t="s">
        <v>14</v>
      </c>
      <c r="B18" s="3">
        <f>B16-B17</f>
        <v>0</v>
      </c>
      <c r="C18" s="4"/>
    </row>
    <row r="19" spans="1:3" ht="18.75" x14ac:dyDescent="0.3">
      <c r="A19" s="2" t="s">
        <v>15</v>
      </c>
      <c r="B19" s="3">
        <f>B18*0.04</f>
        <v>0</v>
      </c>
      <c r="C19" s="4"/>
    </row>
    <row r="20" spans="1:3" ht="18.75" x14ac:dyDescent="0.3">
      <c r="A20" s="2" t="s">
        <v>16</v>
      </c>
      <c r="B20" s="3">
        <f>ROUND(B18+B19,0)</f>
        <v>0</v>
      </c>
      <c r="C20" s="4"/>
    </row>
    <row r="21" spans="1:3" ht="18.75" x14ac:dyDescent="0.3">
      <c r="A21" s="2" t="s">
        <v>17</v>
      </c>
      <c r="B21" s="3">
        <f>B9+B10</f>
        <v>0</v>
      </c>
      <c r="C21" s="4"/>
    </row>
    <row r="22" spans="1:3" ht="18.75" x14ac:dyDescent="0.3">
      <c r="A22" s="2" t="s">
        <v>18</v>
      </c>
      <c r="B22" s="3">
        <f>B20-B21</f>
        <v>0</v>
      </c>
      <c r="C22" s="4"/>
    </row>
    <row r="23" spans="1:3" ht="18.75" x14ac:dyDescent="0.3">
      <c r="A23" s="4"/>
      <c r="B23" s="4"/>
      <c r="C23" s="4"/>
    </row>
    <row r="24" spans="1:3" ht="18.75" x14ac:dyDescent="0.3">
      <c r="A24" s="4"/>
      <c r="B24" s="4"/>
      <c r="C24" s="4"/>
    </row>
    <row r="25" spans="1:3" ht="18.75" x14ac:dyDescent="0.3">
      <c r="A25" s="4"/>
      <c r="B25" s="4"/>
      <c r="C25" s="4"/>
    </row>
    <row r="26" spans="1:3" ht="18.75" x14ac:dyDescent="0.3">
      <c r="A26" s="4"/>
      <c r="B26" s="4"/>
      <c r="C26" s="4"/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Sony</cp:lastModifiedBy>
  <dcterms:created xsi:type="dcterms:W3CDTF">2026-03-13T01:47:53Z</dcterms:created>
  <dcterms:modified xsi:type="dcterms:W3CDTF">2026-03-15T09:03:40Z</dcterms:modified>
</cp:coreProperties>
</file>